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120" windowHeight="7995" activeTab="2"/>
  </bookViews>
  <sheets>
    <sheet name="Sheet1" sheetId="1" r:id="rId1"/>
    <sheet name="de 1" sheetId="2" r:id="rId2"/>
    <sheet name="Sheet3" sheetId="4" r:id="rId3"/>
  </sheets>
  <calcPr calcId="144525"/>
</workbook>
</file>

<file path=xl/calcChain.xml><?xml version="1.0" encoding="utf-8"?>
<calcChain xmlns="http://schemas.openxmlformats.org/spreadsheetml/2006/main">
  <c r="N16" i="4" l="1"/>
  <c r="N17" i="4" s="1"/>
  <c r="N18" i="4" s="1"/>
  <c r="N19" i="4" s="1"/>
  <c r="N17" i="2" l="1"/>
  <c r="N18" i="2" s="1"/>
  <c r="N19" i="2" s="1"/>
  <c r="N16" i="2"/>
  <c r="M19" i="1"/>
  <c r="M18" i="1"/>
  <c r="M17" i="1"/>
  <c r="M16" i="1"/>
  <c r="M15" i="1"/>
  <c r="M14" i="1"/>
</calcChain>
</file>

<file path=xl/sharedStrings.xml><?xml version="1.0" encoding="utf-8"?>
<sst xmlns="http://schemas.openxmlformats.org/spreadsheetml/2006/main" count="108" uniqueCount="36">
  <si>
    <t xml:space="preserve">1. Cho bảng thông số sau: </t>
  </si>
  <si>
    <t>STT</t>
  </si>
  <si>
    <t>Mô tả</t>
  </si>
  <si>
    <t>M (cm)</t>
  </si>
  <si>
    <t>Dài áo đo từ góc cổ vai</t>
  </si>
  <si>
    <t>Ngang ngực</t>
  </si>
  <si>
    <t>Ngang lai</t>
  </si>
  <si>
    <t>Ngang vai</t>
  </si>
  <si>
    <t>Ngang bắp tay</t>
  </si>
  <si>
    <t>Dài tay</t>
  </si>
  <si>
    <t>Ngang cửa tay</t>
  </si>
  <si>
    <t>Dài trụ</t>
  </si>
  <si>
    <t>Rộng nẹp trụ</t>
  </si>
  <si>
    <t>Cao lai</t>
  </si>
  <si>
    <t>Cao bo lai tay</t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</si>
  <si>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ước tính định mức vải cho sản phẩm trên  với khổ vải cắt là 58”</t>
    </r>
  </si>
  <si>
    <t>2.5 điểm</t>
  </si>
  <si>
    <t xml:space="preserve">Tính định mức </t>
  </si>
  <si>
    <t>điểm</t>
  </si>
  <si>
    <t>0.25đ</t>
  </si>
  <si>
    <t>0.5đ</t>
  </si>
  <si>
    <t>Tính chi phí vải cho đơn hàng</t>
  </si>
  <si>
    <t>1điểm</t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</si>
  <si>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tính chi phí  vải cho mã hàng trên với số lượng đơn hàng là 5000 sản phẩm, 
đơn giá vải là $4.5/yds, % hao hụt khi tính giá sản phẩm là 2%.</t>
    </r>
  </si>
  <si>
    <t>Thân trước = (71.5 x 56)/147.32 = 27.18 cm</t>
  </si>
  <si>
    <t>Thân sau = (71.5 x 56)/147.32 = 27.18 cm</t>
  </si>
  <si>
    <t>Tay áo = (23 x 26)/147.32 = 4.06 cm</t>
  </si>
  <si>
    <t>Nẹp trụ  = (10 x 18)/147.32 = 1.22 cm</t>
  </si>
  <si>
    <t>Định mức vải/sản phẩm = 27.18 + 27.18 + (4.06 x 4) +(1.22 x 2) = 73.04cm = 0.7304m = 0.7987yds</t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</si>
  <si>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5"/>
        <color theme="1"/>
        <rFont val="Times New Roman"/>
        <family val="1"/>
      </rPr>
      <t>Hãy tính chi phí  vải cho mã hàng trên với số lượng đơn hàng là 5000 sản phẩm, đơn giá vải là $4.5/yds, % hao hụt khi tính giá sản phẩm là 2%.</t>
    </r>
  </si>
  <si>
    <t xml:space="preserve">2. Cho bảng thông số sau: </t>
  </si>
  <si>
    <t>Tổng số lượng vải cho cả đơn hàng = 0.7987x 5000 =  3993.5yds</t>
  </si>
  <si>
    <t>Chi phí vải cần cho 1sản phẩm = 4.5 x 0.7987  = $3.59</t>
  </si>
  <si>
    <t>Chi phí vải cho cả đơn  hàng = 3.59 x 3993.5 x 1.02 = $ 14623,39</t>
  </si>
  <si>
    <t xml:space="preserve">đè 1: </t>
  </si>
  <si>
    <t>n=my hiên, trang , thu hien, chau, hnanh trinh, cam nhung, hong nhung, tuyet trinh, anh đào, my trang, my tiên, như, hanh dung, bich ngoc, thu thuy, huệ, tịnh, keieu my,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</si>
</sst>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5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7" fillId="0" borderId="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7</xdr:col>
      <xdr:colOff>123825</xdr:colOff>
      <xdr:row>11</xdr:row>
      <xdr:rowOff>104775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677694"/>
          <a:ext cx="2457450" cy="2494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8</xdr:col>
      <xdr:colOff>123825</xdr:colOff>
      <xdr:row>11</xdr:row>
      <xdr:rowOff>104775</xdr:rowOff>
    </xdr:to>
    <xdr:pic>
      <xdr:nvPicPr>
        <xdr:cNvPr id="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677694"/>
          <a:ext cx="2457450" cy="284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10944</xdr:rowOff>
    </xdr:from>
    <xdr:to>
      <xdr:col>8</xdr:col>
      <xdr:colOff>123825</xdr:colOff>
      <xdr:row>11</xdr:row>
      <xdr:rowOff>104775</xdr:rowOff>
    </xdr:to>
    <xdr:pic>
      <xdr:nvPicPr>
        <xdr:cNvPr id="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487194"/>
          <a:ext cx="3067050" cy="284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L1" zoomScaleNormal="100" workbookViewId="0">
      <selection activeCell="R1" sqref="R1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4" width="39.85546875" style="1" customWidth="1"/>
    <col min="5" max="9" width="9.140625" style="1" hidden="1" customWidth="1"/>
    <col min="10" max="10" width="0.42578125" style="1" hidden="1" customWidth="1"/>
    <col min="11" max="11" width="9.140625" style="1"/>
    <col min="12" max="12" width="5.5703125" style="1" customWidth="1"/>
    <col min="13" max="13" width="57.7109375" style="1" customWidth="1"/>
    <col min="14" max="14" width="9.28515625" style="1" customWidth="1"/>
    <col min="15" max="16384" width="9.140625" style="1"/>
  </cols>
  <sheetData>
    <row r="1" spans="1:18" x14ac:dyDescent="0.3">
      <c r="A1" s="1" t="s">
        <v>0</v>
      </c>
      <c r="K1" s="6"/>
      <c r="L1" s="17">
        <v>1</v>
      </c>
      <c r="M1" s="15" t="s">
        <v>17</v>
      </c>
      <c r="N1" s="12">
        <v>1.5</v>
      </c>
      <c r="Q1" s="1" t="s">
        <v>34</v>
      </c>
      <c r="R1" s="1" t="s">
        <v>35</v>
      </c>
    </row>
    <row r="2" spans="1:18" ht="33.75" thickBot="1" x14ac:dyDescent="0.35">
      <c r="A2" s="2" t="s">
        <v>1</v>
      </c>
      <c r="B2" s="2" t="s">
        <v>2</v>
      </c>
      <c r="C2" s="3" t="s">
        <v>3</v>
      </c>
      <c r="K2" s="7" t="s">
        <v>16</v>
      </c>
      <c r="L2" s="19"/>
      <c r="M2" s="16"/>
      <c r="N2" s="13" t="s">
        <v>18</v>
      </c>
    </row>
    <row r="3" spans="1:18" ht="21" customHeight="1" thickBot="1" x14ac:dyDescent="0.35">
      <c r="A3" s="4">
        <v>1</v>
      </c>
      <c r="B3" s="4" t="s">
        <v>4</v>
      </c>
      <c r="C3" s="5">
        <v>68</v>
      </c>
      <c r="K3" s="8"/>
      <c r="L3" s="17"/>
      <c r="M3" s="14" t="s">
        <v>24</v>
      </c>
      <c r="N3" s="14" t="s">
        <v>19</v>
      </c>
    </row>
    <row r="4" spans="1:18" ht="21" customHeight="1" thickBot="1" x14ac:dyDescent="0.35">
      <c r="A4" s="4">
        <v>2</v>
      </c>
      <c r="B4" s="4" t="s">
        <v>5</v>
      </c>
      <c r="C4" s="5">
        <v>52</v>
      </c>
      <c r="K4" s="8"/>
      <c r="L4" s="18"/>
      <c r="M4" s="14" t="s">
        <v>25</v>
      </c>
      <c r="N4" s="14" t="s">
        <v>19</v>
      </c>
    </row>
    <row r="5" spans="1:18" ht="21" customHeight="1" thickBot="1" x14ac:dyDescent="0.35">
      <c r="A5" s="4">
        <v>3</v>
      </c>
      <c r="B5" s="4" t="s">
        <v>6</v>
      </c>
      <c r="C5" s="5">
        <v>54</v>
      </c>
      <c r="K5" s="8"/>
      <c r="L5" s="18"/>
      <c r="M5" s="14" t="s">
        <v>26</v>
      </c>
      <c r="N5" s="14" t="s">
        <v>19</v>
      </c>
    </row>
    <row r="6" spans="1:18" ht="21" customHeight="1" thickBot="1" x14ac:dyDescent="0.35">
      <c r="A6" s="4">
        <v>4</v>
      </c>
      <c r="B6" s="4" t="s">
        <v>7</v>
      </c>
      <c r="C6" s="5">
        <v>49</v>
      </c>
      <c r="K6" s="8"/>
      <c r="L6" s="18"/>
      <c r="M6" s="14" t="s">
        <v>27</v>
      </c>
      <c r="N6" s="14" t="s">
        <v>19</v>
      </c>
    </row>
    <row r="7" spans="1:18" ht="33" customHeight="1" thickBot="1" x14ac:dyDescent="0.35">
      <c r="A7" s="4">
        <v>5</v>
      </c>
      <c r="B7" s="4" t="s">
        <v>8</v>
      </c>
      <c r="C7" s="5">
        <v>24</v>
      </c>
      <c r="K7" s="8"/>
      <c r="L7" s="19"/>
      <c r="M7" s="14" t="s">
        <v>28</v>
      </c>
      <c r="N7" s="14" t="s">
        <v>20</v>
      </c>
    </row>
    <row r="8" spans="1:18" ht="21" customHeight="1" thickBot="1" x14ac:dyDescent="0.35">
      <c r="A8" s="4">
        <v>6</v>
      </c>
      <c r="B8" s="4" t="s">
        <v>9</v>
      </c>
      <c r="C8" s="5">
        <v>21</v>
      </c>
      <c r="K8" s="8"/>
      <c r="L8" s="10">
        <v>2</v>
      </c>
      <c r="M8" s="13" t="s">
        <v>21</v>
      </c>
      <c r="N8" s="13" t="s">
        <v>22</v>
      </c>
    </row>
    <row r="9" spans="1:18" ht="30" customHeight="1" thickBot="1" x14ac:dyDescent="0.35">
      <c r="A9" s="4">
        <v>7</v>
      </c>
      <c r="B9" s="4" t="s">
        <v>10</v>
      </c>
      <c r="C9" s="5">
        <v>19</v>
      </c>
      <c r="K9" s="8"/>
      <c r="L9" s="17"/>
      <c r="M9" s="14" t="s">
        <v>31</v>
      </c>
      <c r="N9" s="14" t="s">
        <v>19</v>
      </c>
    </row>
    <row r="10" spans="1:18" ht="18.75" customHeight="1" thickBot="1" x14ac:dyDescent="0.35">
      <c r="A10" s="4">
        <v>8</v>
      </c>
      <c r="B10" s="4" t="s">
        <v>11</v>
      </c>
      <c r="C10" s="5">
        <v>14</v>
      </c>
      <c r="K10" s="8"/>
      <c r="L10" s="18"/>
      <c r="M10" s="14" t="s">
        <v>32</v>
      </c>
      <c r="N10" s="14" t="s">
        <v>19</v>
      </c>
    </row>
    <row r="11" spans="1:18" ht="30" customHeight="1" thickBot="1" x14ac:dyDescent="0.35">
      <c r="A11" s="4">
        <v>9</v>
      </c>
      <c r="B11" s="4" t="s">
        <v>12</v>
      </c>
      <c r="C11" s="5">
        <v>4</v>
      </c>
      <c r="K11" s="9"/>
      <c r="L11" s="19"/>
      <c r="M11" s="14" t="s">
        <v>33</v>
      </c>
      <c r="N11" s="14" t="s">
        <v>20</v>
      </c>
    </row>
    <row r="12" spans="1:18" ht="21" customHeight="1" x14ac:dyDescent="0.3">
      <c r="A12" s="4">
        <v>10</v>
      </c>
      <c r="B12" s="4" t="s">
        <v>13</v>
      </c>
      <c r="C12" s="5">
        <v>2.5</v>
      </c>
    </row>
    <row r="13" spans="1:18" ht="21" customHeight="1" x14ac:dyDescent="0.3">
      <c r="A13" s="4">
        <v>11</v>
      </c>
      <c r="B13" s="4" t="s">
        <v>14</v>
      </c>
      <c r="C13" s="5">
        <v>2</v>
      </c>
    </row>
    <row r="14" spans="1:18" ht="19.5" x14ac:dyDescent="0.3">
      <c r="A14" s="11" t="s">
        <v>15</v>
      </c>
      <c r="M14" s="1">
        <f>(71.5*56)/147.32</f>
        <v>27.178930219929406</v>
      </c>
    </row>
    <row r="15" spans="1:18" ht="39.75" customHeight="1" x14ac:dyDescent="0.3">
      <c r="A15" s="20" t="s">
        <v>29</v>
      </c>
      <c r="B15" s="20"/>
      <c r="C15" s="20"/>
      <c r="D15" s="20"/>
      <c r="E15" s="20"/>
      <c r="F15" s="20"/>
      <c r="G15" s="20"/>
      <c r="H15" s="20"/>
      <c r="M15" s="1">
        <f>(23*26)/147.32</f>
        <v>4.0591908770024441</v>
      </c>
    </row>
    <row r="16" spans="1:18" x14ac:dyDescent="0.3">
      <c r="M16" s="1">
        <f>(10*18)/147.32</f>
        <v>1.2218300298669564</v>
      </c>
    </row>
    <row r="17" spans="13:13" x14ac:dyDescent="0.3">
      <c r="M17" s="1">
        <f>(M14*2)+(M15*4)+(M16*2)</f>
        <v>73.038284007602499</v>
      </c>
    </row>
    <row r="18" spans="13:13" x14ac:dyDescent="0.3">
      <c r="M18" s="1">
        <f>(M17/100)*1.0936</f>
        <v>0.79874667390714083</v>
      </c>
    </row>
    <row r="19" spans="13:13" x14ac:dyDescent="0.3">
      <c r="M19" s="1">
        <f>M18*5000</f>
        <v>3993.7333695357042</v>
      </c>
    </row>
  </sheetData>
  <mergeCells count="5">
    <mergeCell ref="M1:M2"/>
    <mergeCell ref="L3:L7"/>
    <mergeCell ref="L9:L11"/>
    <mergeCell ref="A15:H15"/>
    <mergeCell ref="L1:L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N2" sqref="N2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8" width="8.140625" style="1" customWidth="1"/>
    <col min="9" max="9" width="3.5703125" style="1" customWidth="1"/>
    <col min="10" max="10" width="9.140625" style="1"/>
    <col min="11" max="11" width="28.7109375" style="1" customWidth="1"/>
    <col min="12" max="12" width="9.140625" style="1"/>
    <col min="13" max="13" width="5.5703125" style="1" customWidth="1"/>
    <col min="14" max="14" width="57.7109375" style="1" customWidth="1"/>
    <col min="15" max="15" width="9.28515625" style="1" customWidth="1"/>
    <col min="16" max="16384" width="9.140625" style="1"/>
  </cols>
  <sheetData>
    <row r="1" spans="1:17" x14ac:dyDescent="0.3">
      <c r="A1" s="1" t="s">
        <v>0</v>
      </c>
      <c r="J1" s="1" t="s">
        <v>30</v>
      </c>
    </row>
    <row r="2" spans="1:17" x14ac:dyDescent="0.3">
      <c r="A2" s="2" t="s">
        <v>1</v>
      </c>
      <c r="B2" s="2" t="s">
        <v>2</v>
      </c>
      <c r="C2" s="3" t="s">
        <v>3</v>
      </c>
      <c r="J2" s="2" t="s">
        <v>1</v>
      </c>
      <c r="K2" s="2" t="s">
        <v>2</v>
      </c>
      <c r="L2" s="3" t="s">
        <v>3</v>
      </c>
    </row>
    <row r="3" spans="1:17" ht="21" customHeight="1" x14ac:dyDescent="0.3">
      <c r="A3" s="4">
        <v>1</v>
      </c>
      <c r="B3" s="4" t="s">
        <v>4</v>
      </c>
      <c r="C3" s="5">
        <v>75</v>
      </c>
      <c r="J3" s="4">
        <v>1</v>
      </c>
      <c r="K3" s="4" t="s">
        <v>4</v>
      </c>
      <c r="L3" s="5">
        <v>80</v>
      </c>
    </row>
    <row r="4" spans="1:17" ht="21" customHeight="1" x14ac:dyDescent="0.3">
      <c r="A4" s="4">
        <v>2</v>
      </c>
      <c r="B4" s="4" t="s">
        <v>5</v>
      </c>
      <c r="C4" s="5">
        <v>55</v>
      </c>
      <c r="J4" s="4">
        <v>2</v>
      </c>
      <c r="K4" s="4" t="s">
        <v>5</v>
      </c>
      <c r="L4" s="5">
        <v>58</v>
      </c>
    </row>
    <row r="5" spans="1:17" ht="21" customHeight="1" x14ac:dyDescent="0.3">
      <c r="A5" s="4">
        <v>3</v>
      </c>
      <c r="B5" s="4" t="s">
        <v>6</v>
      </c>
      <c r="C5" s="5">
        <v>55</v>
      </c>
      <c r="J5" s="4">
        <v>3</v>
      </c>
      <c r="K5" s="4" t="s">
        <v>6</v>
      </c>
      <c r="L5" s="5">
        <v>59</v>
      </c>
    </row>
    <row r="6" spans="1:17" ht="21" customHeight="1" x14ac:dyDescent="0.3">
      <c r="A6" s="4">
        <v>4</v>
      </c>
      <c r="B6" s="4" t="s">
        <v>7</v>
      </c>
      <c r="C6" s="5">
        <v>50</v>
      </c>
      <c r="J6" s="4">
        <v>4</v>
      </c>
      <c r="K6" s="4" t="s">
        <v>7</v>
      </c>
      <c r="L6" s="5">
        <v>54</v>
      </c>
    </row>
    <row r="7" spans="1:17" ht="33" customHeight="1" x14ac:dyDescent="0.3">
      <c r="A7" s="4">
        <v>5</v>
      </c>
      <c r="B7" s="4" t="s">
        <v>8</v>
      </c>
      <c r="C7" s="5">
        <v>26</v>
      </c>
      <c r="J7" s="4">
        <v>5</v>
      </c>
      <c r="K7" s="4" t="s">
        <v>8</v>
      </c>
      <c r="L7" s="5">
        <v>29</v>
      </c>
    </row>
    <row r="8" spans="1:17" ht="21" customHeight="1" x14ac:dyDescent="0.3">
      <c r="A8" s="4">
        <v>6</v>
      </c>
      <c r="B8" s="4" t="s">
        <v>9</v>
      </c>
      <c r="C8" s="5">
        <v>22</v>
      </c>
      <c r="J8" s="4">
        <v>6</v>
      </c>
      <c r="K8" s="4" t="s">
        <v>9</v>
      </c>
      <c r="L8" s="5">
        <v>22</v>
      </c>
    </row>
    <row r="9" spans="1:17" ht="30" customHeight="1" x14ac:dyDescent="0.3">
      <c r="A9" s="4">
        <v>7</v>
      </c>
      <c r="B9" s="4" t="s">
        <v>10</v>
      </c>
      <c r="C9" s="5">
        <v>19.5</v>
      </c>
      <c r="J9" s="4">
        <v>7</v>
      </c>
      <c r="K9" s="4" t="s">
        <v>10</v>
      </c>
      <c r="L9" s="5">
        <v>20</v>
      </c>
    </row>
    <row r="10" spans="1:17" ht="18.75" customHeight="1" x14ac:dyDescent="0.3">
      <c r="A10" s="4">
        <v>8</v>
      </c>
      <c r="B10" s="4" t="s">
        <v>11</v>
      </c>
      <c r="C10" s="5">
        <v>15</v>
      </c>
      <c r="J10" s="4">
        <v>8</v>
      </c>
      <c r="K10" s="4" t="s">
        <v>11</v>
      </c>
      <c r="L10" s="5">
        <v>15</v>
      </c>
    </row>
    <row r="11" spans="1:17" ht="30" customHeight="1" x14ac:dyDescent="0.3">
      <c r="A11" s="4">
        <v>9</v>
      </c>
      <c r="B11" s="4" t="s">
        <v>12</v>
      </c>
      <c r="C11" s="5">
        <v>4</v>
      </c>
      <c r="J11" s="4">
        <v>9</v>
      </c>
      <c r="K11" s="4" t="s">
        <v>12</v>
      </c>
      <c r="L11" s="5">
        <v>4</v>
      </c>
    </row>
    <row r="12" spans="1:17" ht="21" customHeight="1" x14ac:dyDescent="0.3">
      <c r="A12" s="4">
        <v>10</v>
      </c>
      <c r="B12" s="4" t="s">
        <v>13</v>
      </c>
      <c r="C12" s="5">
        <v>2.5</v>
      </c>
      <c r="J12" s="4">
        <v>10</v>
      </c>
      <c r="K12" s="4" t="s">
        <v>13</v>
      </c>
      <c r="L12" s="5">
        <v>2.5</v>
      </c>
    </row>
    <row r="13" spans="1:17" ht="21" customHeight="1" x14ac:dyDescent="0.3">
      <c r="A13" s="4">
        <v>11</v>
      </c>
      <c r="B13" s="4" t="s">
        <v>14</v>
      </c>
      <c r="C13" s="5">
        <v>2</v>
      </c>
      <c r="J13" s="4">
        <v>11</v>
      </c>
      <c r="K13" s="4" t="s">
        <v>14</v>
      </c>
      <c r="L13" s="5">
        <v>2</v>
      </c>
    </row>
    <row r="14" spans="1:17" ht="19.5" x14ac:dyDescent="0.3">
      <c r="A14" s="11" t="s">
        <v>15</v>
      </c>
      <c r="J14" s="11" t="s">
        <v>15</v>
      </c>
    </row>
    <row r="15" spans="1:17" ht="39.75" customHeight="1" x14ac:dyDescent="0.3">
      <c r="A15" s="20" t="s">
        <v>23</v>
      </c>
      <c r="B15" s="20"/>
      <c r="C15" s="20"/>
      <c r="D15" s="20"/>
      <c r="E15" s="20"/>
      <c r="F15" s="20"/>
      <c r="G15" s="20"/>
      <c r="H15" s="20"/>
      <c r="I15" s="20"/>
      <c r="J15" s="20" t="s">
        <v>23</v>
      </c>
      <c r="K15" s="20"/>
      <c r="L15" s="20"/>
      <c r="M15" s="20"/>
      <c r="N15" s="20"/>
      <c r="O15" s="20"/>
      <c r="P15" s="20"/>
      <c r="Q15" s="20"/>
    </row>
    <row r="16" spans="1:17" x14ac:dyDescent="0.3">
      <c r="N16" s="1">
        <f>(10*18)/147.32</f>
        <v>1.2218300298669564</v>
      </c>
    </row>
    <row r="17" spans="14:14" x14ac:dyDescent="0.3">
      <c r="N17" s="1">
        <f>(N14*2)+(N15*4)+(N16*2)</f>
        <v>2.4436600597339129</v>
      </c>
    </row>
    <row r="18" spans="14:14" x14ac:dyDescent="0.3">
      <c r="N18" s="1">
        <f>(N17/100)*1.0936</f>
        <v>2.6723866413250068E-2</v>
      </c>
    </row>
    <row r="19" spans="14:14" x14ac:dyDescent="0.3">
      <c r="N19" s="1">
        <f>N18*5000</f>
        <v>133.61933206625034</v>
      </c>
    </row>
  </sheetData>
  <mergeCells count="2">
    <mergeCell ref="A15:I15"/>
    <mergeCell ref="J15:Q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L9" sqref="L9"/>
    </sheetView>
  </sheetViews>
  <sheetFormatPr defaultRowHeight="18.75" x14ac:dyDescent="0.3"/>
  <cols>
    <col min="1" max="1" width="5.7109375" style="1" customWidth="1"/>
    <col min="2" max="2" width="30.140625" style="1" customWidth="1"/>
    <col min="3" max="3" width="8.5703125" style="1" customWidth="1"/>
    <col min="4" max="7" width="9.140625" style="1"/>
    <col min="8" max="8" width="5.42578125" style="1" customWidth="1"/>
    <col min="9" max="9" width="10.85546875" style="1" hidden="1" customWidth="1"/>
    <col min="10" max="10" width="9.140625" style="1"/>
    <col min="11" max="11" width="28.7109375" style="1" customWidth="1"/>
    <col min="12" max="12" width="9.140625" style="1"/>
    <col min="13" max="13" width="5.5703125" style="1" customWidth="1"/>
    <col min="14" max="14" width="57.7109375" style="1" customWidth="1"/>
    <col min="15" max="15" width="9.28515625" style="1" customWidth="1"/>
    <col min="16" max="16384" width="9.140625" style="1"/>
  </cols>
  <sheetData>
    <row r="1" spans="1:17" x14ac:dyDescent="0.3">
      <c r="A1" s="1" t="s">
        <v>0</v>
      </c>
      <c r="J1" s="1" t="s">
        <v>30</v>
      </c>
    </row>
    <row r="2" spans="1:17" x14ac:dyDescent="0.3">
      <c r="A2" s="2" t="s">
        <v>1</v>
      </c>
      <c r="B2" s="2" t="s">
        <v>2</v>
      </c>
      <c r="C2" s="3" t="s">
        <v>3</v>
      </c>
      <c r="J2" s="2" t="s">
        <v>1</v>
      </c>
      <c r="K2" s="2" t="s">
        <v>2</v>
      </c>
      <c r="L2" s="3" t="s">
        <v>3</v>
      </c>
    </row>
    <row r="3" spans="1:17" ht="21" customHeight="1" x14ac:dyDescent="0.3">
      <c r="A3" s="4">
        <v>1</v>
      </c>
      <c r="B3" s="4" t="s">
        <v>4</v>
      </c>
      <c r="C3" s="5">
        <v>76</v>
      </c>
      <c r="J3" s="4">
        <v>1</v>
      </c>
      <c r="K3" s="4" t="s">
        <v>4</v>
      </c>
      <c r="L3" s="5">
        <v>82</v>
      </c>
    </row>
    <row r="4" spans="1:17" ht="21" customHeight="1" x14ac:dyDescent="0.3">
      <c r="A4" s="4">
        <v>2</v>
      </c>
      <c r="B4" s="4" t="s">
        <v>5</v>
      </c>
      <c r="C4" s="5">
        <v>54</v>
      </c>
      <c r="J4" s="4">
        <v>2</v>
      </c>
      <c r="K4" s="4" t="s">
        <v>5</v>
      </c>
      <c r="L4" s="5">
        <v>58</v>
      </c>
    </row>
    <row r="5" spans="1:17" ht="21" customHeight="1" x14ac:dyDescent="0.3">
      <c r="A5" s="4">
        <v>3</v>
      </c>
      <c r="B5" s="4" t="s">
        <v>6</v>
      </c>
      <c r="C5" s="5">
        <v>54</v>
      </c>
      <c r="J5" s="4">
        <v>3</v>
      </c>
      <c r="K5" s="4" t="s">
        <v>6</v>
      </c>
      <c r="L5" s="5">
        <v>60</v>
      </c>
    </row>
    <row r="6" spans="1:17" ht="21" customHeight="1" x14ac:dyDescent="0.3">
      <c r="A6" s="4">
        <v>4</v>
      </c>
      <c r="B6" s="4" t="s">
        <v>7</v>
      </c>
      <c r="C6" s="5">
        <v>50</v>
      </c>
      <c r="J6" s="4">
        <v>4</v>
      </c>
      <c r="K6" s="4" t="s">
        <v>7</v>
      </c>
      <c r="L6" s="5">
        <v>54</v>
      </c>
    </row>
    <row r="7" spans="1:17" ht="33" customHeight="1" x14ac:dyDescent="0.3">
      <c r="A7" s="4">
        <v>5</v>
      </c>
      <c r="B7" s="4" t="s">
        <v>8</v>
      </c>
      <c r="C7" s="5">
        <v>25</v>
      </c>
      <c r="J7" s="4">
        <v>5</v>
      </c>
      <c r="K7" s="4" t="s">
        <v>8</v>
      </c>
      <c r="L7" s="5">
        <v>30</v>
      </c>
    </row>
    <row r="8" spans="1:17" ht="21" customHeight="1" x14ac:dyDescent="0.3">
      <c r="A8" s="4">
        <v>6</v>
      </c>
      <c r="B8" s="4" t="s">
        <v>9</v>
      </c>
      <c r="C8" s="5">
        <v>21</v>
      </c>
      <c r="J8" s="4">
        <v>6</v>
      </c>
      <c r="K8" s="4" t="s">
        <v>9</v>
      </c>
      <c r="L8" s="5">
        <v>23</v>
      </c>
    </row>
    <row r="9" spans="1:17" ht="30" customHeight="1" x14ac:dyDescent="0.3">
      <c r="A9" s="4">
        <v>7</v>
      </c>
      <c r="B9" s="4" t="s">
        <v>10</v>
      </c>
      <c r="C9" s="5">
        <v>19.5</v>
      </c>
      <c r="J9" s="4">
        <v>7</v>
      </c>
      <c r="K9" s="4" t="s">
        <v>10</v>
      </c>
      <c r="L9" s="5">
        <v>20</v>
      </c>
    </row>
    <row r="10" spans="1:17" ht="18.75" customHeight="1" x14ac:dyDescent="0.3">
      <c r="A10" s="4">
        <v>8</v>
      </c>
      <c r="B10" s="4" t="s">
        <v>11</v>
      </c>
      <c r="C10" s="5">
        <v>14</v>
      </c>
      <c r="J10" s="4">
        <v>8</v>
      </c>
      <c r="K10" s="4" t="s">
        <v>11</v>
      </c>
      <c r="L10" s="5">
        <v>15</v>
      </c>
    </row>
    <row r="11" spans="1:17" ht="30" customHeight="1" x14ac:dyDescent="0.3">
      <c r="A11" s="4">
        <v>9</v>
      </c>
      <c r="B11" s="4" t="s">
        <v>12</v>
      </c>
      <c r="C11" s="5">
        <v>4</v>
      </c>
      <c r="J11" s="4">
        <v>9</v>
      </c>
      <c r="K11" s="4" t="s">
        <v>12</v>
      </c>
      <c r="L11" s="5">
        <v>4</v>
      </c>
    </row>
    <row r="12" spans="1:17" ht="21" customHeight="1" x14ac:dyDescent="0.3">
      <c r="A12" s="4">
        <v>10</v>
      </c>
      <c r="B12" s="4" t="s">
        <v>13</v>
      </c>
      <c r="C12" s="5">
        <v>2.5</v>
      </c>
      <c r="J12" s="4">
        <v>10</v>
      </c>
      <c r="K12" s="4" t="s">
        <v>13</v>
      </c>
      <c r="L12" s="5">
        <v>2.5</v>
      </c>
    </row>
    <row r="13" spans="1:17" ht="21" customHeight="1" x14ac:dyDescent="0.3">
      <c r="A13" s="4">
        <v>11</v>
      </c>
      <c r="B13" s="4" t="s">
        <v>14</v>
      </c>
      <c r="C13" s="5">
        <v>2</v>
      </c>
      <c r="J13" s="4">
        <v>11</v>
      </c>
      <c r="K13" s="4" t="s">
        <v>14</v>
      </c>
      <c r="L13" s="5">
        <v>2</v>
      </c>
    </row>
    <row r="14" spans="1:17" ht="19.5" x14ac:dyDescent="0.3">
      <c r="A14" s="11" t="s">
        <v>15</v>
      </c>
      <c r="J14" s="11" t="s">
        <v>15</v>
      </c>
    </row>
    <row r="15" spans="1:17" ht="39.75" customHeight="1" x14ac:dyDescent="0.3">
      <c r="A15" s="20" t="s">
        <v>23</v>
      </c>
      <c r="B15" s="20"/>
      <c r="C15" s="20"/>
      <c r="D15" s="20"/>
      <c r="E15" s="20"/>
      <c r="F15" s="20"/>
      <c r="G15" s="20"/>
      <c r="H15" s="20"/>
      <c r="I15" s="20"/>
      <c r="J15" s="20" t="s">
        <v>23</v>
      </c>
      <c r="K15" s="20"/>
      <c r="L15" s="20"/>
      <c r="M15" s="20"/>
      <c r="N15" s="20"/>
      <c r="O15" s="20"/>
      <c r="P15" s="20"/>
      <c r="Q15" s="20"/>
    </row>
    <row r="16" spans="1:17" x14ac:dyDescent="0.3">
      <c r="N16" s="1">
        <f>(10*18)/147.32</f>
        <v>1.2218300298669564</v>
      </c>
    </row>
    <row r="17" spans="14:14" x14ac:dyDescent="0.3">
      <c r="N17" s="1">
        <f>(N14*2)+(N15*4)+(N16*2)</f>
        <v>2.4436600597339129</v>
      </c>
    </row>
    <row r="18" spans="14:14" x14ac:dyDescent="0.3">
      <c r="N18" s="1">
        <f>(N17/100)*1.0936</f>
        <v>2.6723866413250068E-2</v>
      </c>
    </row>
    <row r="19" spans="14:14" x14ac:dyDescent="0.3">
      <c r="N19" s="1">
        <f>N18*5000</f>
        <v>133.61933206625034</v>
      </c>
    </row>
  </sheetData>
  <mergeCells count="2">
    <mergeCell ref="A15:I15"/>
    <mergeCell ref="J15:Q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de 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2019-05-24T19:23:15Z</dcterms:created>
  <dcterms:modified xsi:type="dcterms:W3CDTF">2019-05-25T01:31:36Z</dcterms:modified>
</cp:coreProperties>
</file>